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90" windowWidth="28755" windowHeight="12585"/>
  </bookViews>
  <sheets>
    <sheet name="Bond Price Calculator" sheetId="2" r:id="rId1"/>
  </sheets>
  <calcPr calcId="125725"/>
</workbook>
</file>

<file path=xl/calcChain.xml><?xml version="1.0" encoding="utf-8"?>
<calcChain xmlns="http://schemas.openxmlformats.org/spreadsheetml/2006/main">
  <c r="D23" i="2"/>
  <c r="D27" s="1"/>
  <c r="D22"/>
  <c r="D24" s="1"/>
  <c r="D26" l="1"/>
  <c r="D29" s="1"/>
  <c r="D30" s="1"/>
</calcChain>
</file>

<file path=xl/sharedStrings.xml><?xml version="1.0" encoding="utf-8"?>
<sst xmlns="http://schemas.openxmlformats.org/spreadsheetml/2006/main" count="21" uniqueCount="21">
  <si>
    <t>Accrued Interest</t>
  </si>
  <si>
    <t>Fraction of Period Elapsed</t>
  </si>
  <si>
    <t>Value of Bond</t>
  </si>
  <si>
    <t>Years to Maturity</t>
  </si>
  <si>
    <t>Number of Interest Payments Per Year</t>
  </si>
  <si>
    <t>Settlement Date</t>
  </si>
  <si>
    <t>Maturity Date</t>
  </si>
  <si>
    <t>Previous Coupon Date</t>
  </si>
  <si>
    <t>Next Coupon Date</t>
  </si>
  <si>
    <t>NB. To use this calculator please click "Enable Editing" if prompted.</t>
  </si>
  <si>
    <t>CALCULATOR FOR ESTIMATING BOND PRICE</t>
  </si>
  <si>
    <t>DETAILS</t>
  </si>
  <si>
    <t>Nominal Value</t>
  </si>
  <si>
    <t>BOND PRICE</t>
  </si>
  <si>
    <t>Coupon Rate p.a.</t>
  </si>
  <si>
    <t>Invoice Price in £</t>
  </si>
  <si>
    <t>Purchase Price in £</t>
  </si>
  <si>
    <t>Price of Bond as % of Nominal Value</t>
  </si>
  <si>
    <t>Disclaimer:</t>
  </si>
  <si>
    <t>This calculator is made available on an as-is basis. The calculator content is general in nature, is provided for informational purposes only and should not be construed as legal, tax or investment advice. Asset Match cannot guarantee that the content is accurate, complete, or timely, or that the planning tool produces accurate and/or complete results.</t>
  </si>
  <si>
    <t>ENTER YOUR REQUIRED RETURN PER ANNUM HERE:</t>
  </si>
</sst>
</file>

<file path=xl/styles.xml><?xml version="1.0" encoding="utf-8"?>
<styleSheet xmlns="http://schemas.openxmlformats.org/spreadsheetml/2006/main">
  <numFmts count="3">
    <numFmt numFmtId="164" formatCode="0.0"/>
    <numFmt numFmtId="165" formatCode="&quot;£&quot;\ #,##0"/>
    <numFmt numFmtId="166" formatCode="&quot;£&quot;\ #,##0.00"/>
  </numFmts>
  <fonts count="10">
    <font>
      <sz val="11"/>
      <color theme="1"/>
      <name val="Calibri"/>
      <family val="2"/>
      <scheme val="minor"/>
    </font>
    <font>
      <sz val="11"/>
      <color theme="1"/>
      <name val="Calibri"/>
      <family val="2"/>
      <scheme val="minor"/>
    </font>
    <font>
      <b/>
      <sz val="12"/>
      <color theme="1"/>
      <name val="Calibri"/>
      <family val="2"/>
      <scheme val="minor"/>
    </font>
    <font>
      <b/>
      <sz val="10"/>
      <color theme="1"/>
      <name val="Calibri"/>
      <family val="2"/>
      <scheme val="minor"/>
    </font>
    <font>
      <sz val="10"/>
      <color theme="1"/>
      <name val="Calibri"/>
      <family val="2"/>
      <scheme val="minor"/>
    </font>
    <font>
      <b/>
      <i/>
      <sz val="10"/>
      <color rgb="FFFF0000"/>
      <name val="Calibri"/>
      <family val="2"/>
      <scheme val="minor"/>
    </font>
    <font>
      <b/>
      <sz val="8"/>
      <color theme="1"/>
      <name val="Calibri"/>
      <family val="2"/>
      <scheme val="minor"/>
    </font>
    <font>
      <i/>
      <sz val="8"/>
      <color theme="1"/>
      <name val="Calibri"/>
      <family val="2"/>
      <scheme val="minor"/>
    </font>
    <font>
      <b/>
      <sz val="10"/>
      <color rgb="FFFF0000"/>
      <name val="Calibri"/>
      <family val="2"/>
      <scheme val="minor"/>
    </font>
    <font>
      <b/>
      <sz val="10"/>
      <name val="Calibri"/>
      <family val="2"/>
      <scheme val="minor"/>
    </font>
  </fonts>
  <fills count="6">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6"/>
        <bgColor indexed="64"/>
      </patternFill>
    </fill>
    <fill>
      <patternFill patternType="solid">
        <fgColor theme="0" tint="-0.14999847407452621"/>
        <bgColor indexed="64"/>
      </patternFill>
    </fill>
  </fills>
  <borders count="7">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thin">
        <color rgb="FFFF0000"/>
      </left>
      <right style="thin">
        <color rgb="FFFF0000"/>
      </right>
      <top style="thin">
        <color rgb="FFFF0000"/>
      </top>
      <bottom style="thin">
        <color rgb="FFFF0000"/>
      </bottom>
      <diagonal/>
    </border>
  </borders>
  <cellStyleXfs count="2">
    <xf numFmtId="0" fontId="0" fillId="0" borderId="0"/>
    <xf numFmtId="9" fontId="1" fillId="0" borderId="0" applyFont="0" applyFill="0" applyBorder="0" applyAlignment="0" applyProtection="0"/>
  </cellStyleXfs>
  <cellXfs count="27">
    <xf numFmtId="0" fontId="0" fillId="0" borderId="0" xfId="0"/>
    <xf numFmtId="0" fontId="2" fillId="2" borderId="0" xfId="0" applyFont="1" applyFill="1"/>
    <xf numFmtId="0" fontId="3" fillId="2" borderId="0" xfId="0" applyFont="1" applyFill="1"/>
    <xf numFmtId="0" fontId="4" fillId="2" borderId="0" xfId="0" applyFont="1" applyFill="1"/>
    <xf numFmtId="0" fontId="5" fillId="2" borderId="0" xfId="0" applyFont="1" applyFill="1"/>
    <xf numFmtId="0" fontId="4" fillId="2" borderId="0" xfId="0" applyFont="1" applyFill="1" applyBorder="1"/>
    <xf numFmtId="0" fontId="3" fillId="2" borderId="5" xfId="0" applyFont="1" applyFill="1" applyBorder="1"/>
    <xf numFmtId="0" fontId="4" fillId="2" borderId="5" xfId="0" applyFont="1" applyFill="1" applyBorder="1"/>
    <xf numFmtId="165" fontId="4" fillId="2" borderId="0" xfId="0" applyNumberFormat="1" applyFont="1" applyFill="1" applyAlignment="1">
      <alignment horizontal="right"/>
    </xf>
    <xf numFmtId="10" fontId="4" fillId="2" borderId="0" xfId="1" applyNumberFormat="1" applyFont="1" applyFill="1" applyAlignment="1">
      <alignment horizontal="right"/>
    </xf>
    <xf numFmtId="0" fontId="4" fillId="2" borderId="0" xfId="0" applyFont="1" applyFill="1" applyAlignment="1">
      <alignment horizontal="right"/>
    </xf>
    <xf numFmtId="14" fontId="4" fillId="2" borderId="0" xfId="0" applyNumberFormat="1" applyFont="1" applyFill="1"/>
    <xf numFmtId="2" fontId="4" fillId="2" borderId="0" xfId="0" applyNumberFormat="1" applyFont="1" applyFill="1" applyAlignment="1">
      <alignment horizontal="right"/>
    </xf>
    <xf numFmtId="164" fontId="4" fillId="2" borderId="0" xfId="0" applyNumberFormat="1" applyFont="1" applyFill="1"/>
    <xf numFmtId="166" fontId="4" fillId="2" borderId="0" xfId="0" applyNumberFormat="1" applyFont="1" applyFill="1" applyAlignment="1">
      <alignment horizontal="right"/>
    </xf>
    <xf numFmtId="166" fontId="3" fillId="2" borderId="0" xfId="0" applyNumberFormat="1" applyFont="1" applyFill="1" applyAlignment="1">
      <alignment horizontal="right"/>
    </xf>
    <xf numFmtId="0" fontId="3" fillId="4" borderId="1" xfId="0" applyFont="1" applyFill="1" applyBorder="1"/>
    <xf numFmtId="166" fontId="3" fillId="4" borderId="2" xfId="0" applyNumberFormat="1" applyFont="1" applyFill="1" applyBorder="1"/>
    <xf numFmtId="0" fontId="3" fillId="4" borderId="3" xfId="0" applyFont="1" applyFill="1" applyBorder="1"/>
    <xf numFmtId="10" fontId="3" fillId="4" borderId="4" xfId="1" applyNumberFormat="1" applyFont="1" applyFill="1" applyBorder="1"/>
    <xf numFmtId="0" fontId="6" fillId="2" borderId="0" xfId="0" applyFont="1" applyFill="1"/>
    <xf numFmtId="0" fontId="4" fillId="5" borderId="0" xfId="0" applyFont="1" applyFill="1"/>
    <xf numFmtId="0" fontId="4" fillId="5" borderId="0" xfId="0" applyFont="1" applyFill="1" applyBorder="1"/>
    <xf numFmtId="14" fontId="4" fillId="5" borderId="0" xfId="0" applyNumberFormat="1" applyFont="1" applyFill="1"/>
    <xf numFmtId="0" fontId="7" fillId="2" borderId="0" xfId="0" applyFont="1" applyFill="1" applyAlignment="1">
      <alignment wrapText="1"/>
    </xf>
    <xf numFmtId="0" fontId="8" fillId="2" borderId="6" xfId="0" applyFont="1" applyFill="1" applyBorder="1"/>
    <xf numFmtId="10" fontId="9" fillId="3" borderId="6" xfId="1" applyNumberFormat="1" applyFont="1" applyFill="1" applyBorder="1" applyAlignment="1" applyProtection="1">
      <alignment horizontal="right"/>
      <protection locked="0"/>
    </xf>
  </cellXfs>
  <cellStyles count="2">
    <cellStyle name="Normal" xfId="0" builtinId="0"/>
    <cellStyle name="Percent" xfId="1" builtin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35"/>
  <sheetViews>
    <sheetView tabSelected="1" zoomScale="115" zoomScaleNormal="115" workbookViewId="0">
      <selection activeCell="D18" sqref="D18"/>
    </sheetView>
  </sheetViews>
  <sheetFormatPr defaultRowHeight="12.75"/>
  <cols>
    <col min="1" max="2" width="4.7109375" style="3" customWidth="1"/>
    <col min="3" max="3" width="47.5703125" style="3" customWidth="1"/>
    <col min="4" max="4" width="12.85546875" style="3" customWidth="1"/>
    <col min="5" max="5" width="4.7109375" style="5" customWidth="1"/>
    <col min="6" max="6" width="4.7109375" style="3" customWidth="1"/>
    <col min="7" max="7" width="9.140625" style="3"/>
    <col min="8" max="8" width="20.42578125" style="3" bestFit="1" customWidth="1"/>
    <col min="9" max="9" width="10.7109375" style="3" bestFit="1" customWidth="1"/>
    <col min="10" max="16384" width="9.140625" style="3"/>
  </cols>
  <sheetData>
    <row r="1" spans="1:6">
      <c r="A1" s="21"/>
      <c r="B1" s="21"/>
      <c r="C1" s="21"/>
      <c r="D1" s="21"/>
      <c r="E1" s="22"/>
      <c r="F1" s="21"/>
    </row>
    <row r="2" spans="1:6">
      <c r="A2" s="21"/>
      <c r="C2" s="4" t="s">
        <v>9</v>
      </c>
      <c r="F2" s="21"/>
    </row>
    <row r="3" spans="1:6">
      <c r="A3" s="21"/>
      <c r="F3" s="21"/>
    </row>
    <row r="4" spans="1:6" ht="15.75">
      <c r="A4" s="21"/>
      <c r="C4" s="1" t="s">
        <v>10</v>
      </c>
      <c r="F4" s="21"/>
    </row>
    <row r="5" spans="1:6">
      <c r="A5" s="21"/>
      <c r="F5" s="21"/>
    </row>
    <row r="6" spans="1:6">
      <c r="A6" s="21"/>
      <c r="C6" s="6" t="s">
        <v>11</v>
      </c>
      <c r="D6" s="7"/>
      <c r="F6" s="21"/>
    </row>
    <row r="7" spans="1:6">
      <c r="A7" s="21"/>
      <c r="F7" s="21"/>
    </row>
    <row r="8" spans="1:6">
      <c r="A8" s="21"/>
      <c r="C8" s="3" t="s">
        <v>12</v>
      </c>
      <c r="D8" s="8">
        <v>1000</v>
      </c>
      <c r="F8" s="21"/>
    </row>
    <row r="9" spans="1:6">
      <c r="A9" s="21"/>
      <c r="C9" s="3" t="s">
        <v>14</v>
      </c>
      <c r="D9" s="9">
        <v>6.7500000000000004E-2</v>
      </c>
      <c r="F9" s="21"/>
    </row>
    <row r="10" spans="1:6">
      <c r="A10" s="21"/>
      <c r="C10" s="3" t="s">
        <v>4</v>
      </c>
      <c r="D10" s="10">
        <v>12</v>
      </c>
      <c r="F10" s="21"/>
    </row>
    <row r="11" spans="1:6">
      <c r="A11" s="21"/>
      <c r="F11" s="21"/>
    </row>
    <row r="12" spans="1:6">
      <c r="A12" s="21"/>
      <c r="C12" s="3" t="s">
        <v>5</v>
      </c>
      <c r="D12" s="11">
        <v>42230</v>
      </c>
      <c r="F12" s="21"/>
    </row>
    <row r="13" spans="1:6">
      <c r="A13" s="21"/>
      <c r="C13" s="3" t="s">
        <v>6</v>
      </c>
      <c r="D13" s="11">
        <v>42692</v>
      </c>
      <c r="F13" s="21"/>
    </row>
    <row r="14" spans="1:6">
      <c r="A14" s="21"/>
      <c r="F14" s="21"/>
    </row>
    <row r="15" spans="1:6">
      <c r="A15" s="21"/>
      <c r="C15" s="3" t="s">
        <v>7</v>
      </c>
      <c r="D15" s="11">
        <v>42218</v>
      </c>
      <c r="F15" s="23"/>
    </row>
    <row r="16" spans="1:6">
      <c r="A16" s="21"/>
      <c r="C16" s="3" t="s">
        <v>8</v>
      </c>
      <c r="D16" s="11">
        <v>42246</v>
      </c>
      <c r="F16" s="21"/>
    </row>
    <row r="17" spans="1:6">
      <c r="A17" s="21"/>
      <c r="F17" s="21"/>
    </row>
    <row r="18" spans="1:6">
      <c r="A18" s="21"/>
      <c r="C18" s="25" t="s">
        <v>20</v>
      </c>
      <c r="D18" s="26">
        <v>6.7500000000000004E-2</v>
      </c>
      <c r="F18" s="21"/>
    </row>
    <row r="19" spans="1:6">
      <c r="A19" s="21"/>
      <c r="F19" s="21"/>
    </row>
    <row r="20" spans="1:6">
      <c r="A20" s="21"/>
      <c r="C20" s="6" t="s">
        <v>13</v>
      </c>
      <c r="D20" s="7"/>
      <c r="F20" s="21"/>
    </row>
    <row r="21" spans="1:6">
      <c r="A21" s="21"/>
      <c r="F21" s="21"/>
    </row>
    <row r="22" spans="1:6" hidden="1">
      <c r="A22" s="21"/>
      <c r="C22" s="3" t="s">
        <v>3</v>
      </c>
      <c r="D22" s="12">
        <f>(D13-D16)/365</f>
        <v>1.2219178082191782</v>
      </c>
      <c r="F22" s="21"/>
    </row>
    <row r="23" spans="1:6" hidden="1">
      <c r="A23" s="21"/>
      <c r="C23" s="3" t="s">
        <v>1</v>
      </c>
      <c r="D23" s="13">
        <f>(D12-D15)/(D16-D15)</f>
        <v>0.42857142857142855</v>
      </c>
      <c r="F23" s="21"/>
    </row>
    <row r="24" spans="1:6" hidden="1">
      <c r="A24" s="21"/>
      <c r="C24" s="3" t="s">
        <v>2</v>
      </c>
      <c r="D24" s="14">
        <f>-PV(D18/D10,D22*D10,D9/D10*D8,D8)</f>
        <v>1000</v>
      </c>
      <c r="F24" s="21"/>
    </row>
    <row r="25" spans="1:6" hidden="1">
      <c r="A25" s="21"/>
      <c r="F25" s="21"/>
    </row>
    <row r="26" spans="1:6">
      <c r="A26" s="21"/>
      <c r="C26" s="2" t="s">
        <v>15</v>
      </c>
      <c r="D26" s="15">
        <f>D24*(1+D18/D10)^D23</f>
        <v>1002.4068512978868</v>
      </c>
      <c r="F26" s="21"/>
    </row>
    <row r="27" spans="1:6">
      <c r="A27" s="21"/>
      <c r="C27" s="3" t="s">
        <v>0</v>
      </c>
      <c r="D27" s="14">
        <f>D23*D9/D10*D8</f>
        <v>2.4107142857142856</v>
      </c>
      <c r="F27" s="21"/>
    </row>
    <row r="28" spans="1:6" ht="13.5" thickBot="1">
      <c r="A28" s="21"/>
      <c r="F28" s="21"/>
    </row>
    <row r="29" spans="1:6">
      <c r="A29" s="21"/>
      <c r="C29" s="16" t="s">
        <v>16</v>
      </c>
      <c r="D29" s="17">
        <f>D26-D27</f>
        <v>999.99613701217243</v>
      </c>
      <c r="F29" s="21"/>
    </row>
    <row r="30" spans="1:6" ht="13.5" thickBot="1">
      <c r="A30" s="21"/>
      <c r="C30" s="18" t="s">
        <v>17</v>
      </c>
      <c r="D30" s="19">
        <f>D29/D8</f>
        <v>0.99999613701217238</v>
      </c>
      <c r="F30" s="21"/>
    </row>
    <row r="31" spans="1:6">
      <c r="A31" s="21"/>
      <c r="F31" s="21"/>
    </row>
    <row r="32" spans="1:6">
      <c r="A32" s="21"/>
      <c r="C32" s="20" t="s">
        <v>18</v>
      </c>
      <c r="F32" s="21"/>
    </row>
    <row r="33" spans="1:6" ht="45.75" customHeight="1">
      <c r="A33" s="21"/>
      <c r="C33" s="24" t="s">
        <v>19</v>
      </c>
      <c r="D33" s="24"/>
      <c r="F33" s="21"/>
    </row>
    <row r="34" spans="1:6">
      <c r="A34" s="21"/>
      <c r="F34" s="21"/>
    </row>
    <row r="35" spans="1:6">
      <c r="A35" s="21"/>
      <c r="B35" s="21"/>
      <c r="C35" s="21"/>
      <c r="D35" s="21"/>
      <c r="E35" s="22"/>
      <c r="F35" s="21"/>
    </row>
  </sheetData>
  <sheetProtection password="F5C7" sheet="1" objects="1" scenarios="1" selectLockedCells="1"/>
  <mergeCells count="1">
    <mergeCell ref="C33:D3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Bond Price Calculator</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dc:creator>
  <cp:lastModifiedBy>Matt</cp:lastModifiedBy>
  <dcterms:created xsi:type="dcterms:W3CDTF">2015-07-24T11:37:42Z</dcterms:created>
  <dcterms:modified xsi:type="dcterms:W3CDTF">2015-07-27T15:37:26Z</dcterms:modified>
</cp:coreProperties>
</file>